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3260" windowHeight="7890" activeTab="0"/>
  </bookViews>
  <sheets>
    <sheet name="lab assess" sheetId="1" r:id="rId1"/>
    <sheet name="incidence - infect leaves tree" sheetId="2" r:id="rId2"/>
    <sheet name="severity - lesions per tree" sheetId="3" r:id="rId3"/>
  </sheets>
  <externalReferences>
    <externalReference r:id="rId6"/>
  </externalReferences>
  <definedNames>
    <definedName name="_Parse_Out" hidden="1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<sst xmlns="http://schemas.openxmlformats.org/spreadsheetml/2006/main" count="44" uniqueCount="29">
  <si>
    <t>rep</t>
  </si>
  <si>
    <t>rep4</t>
  </si>
  <si>
    <t>rep5</t>
  </si>
  <si>
    <t>Average of Incidence (%)</t>
  </si>
  <si>
    <t>SD</t>
  </si>
  <si>
    <t>Chito Rua</t>
  </si>
  <si>
    <t xml:space="preserve"> 4ml/litre</t>
  </si>
  <si>
    <t>0.15g/litre</t>
  </si>
  <si>
    <t>0.3g/litre</t>
  </si>
  <si>
    <t>Dodine</t>
  </si>
  <si>
    <t>Distilled water</t>
  </si>
  <si>
    <t>uninoculated</t>
  </si>
  <si>
    <t>Dodine [fungicide]</t>
  </si>
  <si>
    <t xml:space="preserve"> 2ml/litre</t>
  </si>
  <si>
    <t>LSD 5%</t>
  </si>
  <si>
    <t>lesions per tree</t>
  </si>
  <si>
    <t>infected leaves per tree</t>
  </si>
  <si>
    <t>Condia assessments 9/2/04</t>
  </si>
  <si>
    <t>Count spore germination of 50 per slide</t>
  </si>
  <si>
    <t xml:space="preserve">treatment </t>
  </si>
  <si>
    <t>SE</t>
  </si>
  <si>
    <t>%germ</t>
  </si>
  <si>
    <t>water control</t>
  </si>
  <si>
    <t>inoculated</t>
  </si>
  <si>
    <t>std fungicide</t>
  </si>
  <si>
    <t>BZchito#2</t>
  </si>
  <si>
    <t>Chito Rua (4ml/litre)</t>
  </si>
  <si>
    <t>BZ#2 (0.3g/litre)</t>
  </si>
  <si>
    <t>fungicide (dodine 0.8ml/litre)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</si>
</sst>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_)"/>
    <numFmt numFmtId="184" formatCode="0.0_)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_)"/>
    <numFmt numFmtId="198" formatCode="General_)"/>
    <numFmt numFmtId="199" formatCode="dd\-mmm\-yy_)"/>
    <numFmt numFmtId="200" formatCode="0.000_)"/>
    <numFmt numFmtId="201" formatCode="m/d/yy\ h:mm\ \a\.m\./\p\.m\."/>
    <numFmt numFmtId="202" formatCode="m/d/yy"/>
    <numFmt numFmtId="203" formatCode="0.000%"/>
    <numFmt numFmtId="204" formatCode="0.0%"/>
  </numFmts>
  <fonts count="57">
    <font>
      <sz val="10"/>
      <name val="Arial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5.25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21.25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21"/>
      <color indexed="8"/>
      <name val="Times New Roman"/>
      <family val="0"/>
    </font>
    <font>
      <sz val="9.5"/>
      <color indexed="8"/>
      <name val="Times New Roman"/>
      <family val="0"/>
    </font>
    <font>
      <sz val="5.75"/>
      <color indexed="8"/>
      <name val="Times New Roman"/>
      <family val="0"/>
    </font>
    <font>
      <b/>
      <sz val="14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5" fillId="34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7" borderId="0" xfId="0" applyFill="1" applyBorder="1" applyAlignment="1">
      <alignment/>
    </xf>
    <xf numFmtId="0" fontId="0" fillId="0" borderId="11" xfId="0" applyBorder="1" applyAlignment="1">
      <alignment horizontal="left"/>
    </xf>
    <xf numFmtId="0" fontId="7" fillId="0" borderId="0" xfId="0" applyFont="1" applyAlignment="1">
      <alignment/>
    </xf>
    <xf numFmtId="0" fontId="7" fillId="33" borderId="18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0" fillId="38" borderId="0" xfId="0" applyFill="1" applyAlignment="1">
      <alignment/>
    </xf>
    <xf numFmtId="0" fontId="5" fillId="39" borderId="20" xfId="0" applyFont="1" applyFill="1" applyBorder="1" applyAlignment="1">
      <alignment/>
    </xf>
    <xf numFmtId="0" fontId="0" fillId="0" borderId="21" xfId="0" applyBorder="1" applyAlignment="1">
      <alignment/>
    </xf>
    <xf numFmtId="0" fontId="6" fillId="40" borderId="0" xfId="0" applyFont="1" applyFill="1" applyBorder="1" applyAlignment="1">
      <alignment/>
    </xf>
    <xf numFmtId="0" fontId="6" fillId="40" borderId="0" xfId="0" applyFont="1" applyFill="1" applyBorder="1" applyAlignment="1">
      <alignment horizontal="left"/>
    </xf>
    <xf numFmtId="0" fontId="6" fillId="40" borderId="15" xfId="0" applyFont="1" applyFill="1" applyBorder="1" applyAlignment="1">
      <alignment/>
    </xf>
    <xf numFmtId="1" fontId="0" fillId="0" borderId="0" xfId="0" applyNumberForma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Apple Scab lab assay result -</a:t>
            </a: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Venturia ineaqualis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conidia germination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HortResearch - Hawke's Bay - February 2004</a:t>
            </a:r>
          </a:p>
        </c:rich>
      </c:tx>
      <c:layout>
        <c:manualLayout>
          <c:xMode val="factor"/>
          <c:yMode val="factor"/>
          <c:x val="0.001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7875"/>
          <c:w val="0.953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'lab assess'!$D$8:$D$11</c:f>
                <c:numCache>
                  <c:ptCount val="4"/>
                  <c:pt idx="0">
                    <c:v>4</c:v>
                  </c:pt>
                  <c:pt idx="1">
                    <c:v>4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'lab assess'!$D$8:$D$11</c:f>
                <c:numCache>
                  <c:ptCount val="4"/>
                  <c:pt idx="0">
                    <c:v>4</c:v>
                  </c:pt>
                  <c:pt idx="1">
                    <c:v>4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'lab assess'!$B$8:$B$11</c:f>
              <c:strCache/>
            </c:strRef>
          </c:cat>
          <c:val>
            <c:numRef>
              <c:f>'lab assess'!$C$8:$C$11</c:f>
              <c:numCache/>
            </c:numRef>
          </c:val>
        </c:ser>
        <c:axId val="61567887"/>
        <c:axId val="17240072"/>
      </c:barChart>
      <c:catAx>
        <c:axId val="6156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40072"/>
        <c:crosses val="autoZero"/>
        <c:auto val="1"/>
        <c:lblOffset val="100"/>
        <c:tickLblSkip val="1"/>
        <c:noMultiLvlLbl val="0"/>
      </c:catAx>
      <c:valAx>
        <c:axId val="17240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germination after 72 hrs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67887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Apple Scab (black spot) potted tree assay - average number of infected leaves/tree on 24/5/04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4475"/>
          <c:w val="1"/>
          <c:h val="0.95375"/>
        </c:manualLayout>
      </c:layout>
      <c:barChart>
        <c:barDir val="col"/>
        <c:grouping val="clustered"/>
        <c:varyColors val="1"/>
        <c:ser>
          <c:idx val="3"/>
          <c:order val="0"/>
          <c:tx>
            <c:strRef>
              <c:f>'incidence - infect leaves tree'!$G$3</c:f>
              <c:strCache>
                <c:ptCount val="1"/>
                <c:pt idx="0">
                  <c:v>Average of Incidence (%)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'incidence - infect leaves tree'!$I$4:$I$10</c:f>
                <c:numCache>
                  <c:ptCount val="7"/>
                  <c:pt idx="0">
                    <c:v>1.0029883421085781</c:v>
                  </c:pt>
                  <c:pt idx="1">
                    <c:v>0</c:v>
                  </c:pt>
                  <c:pt idx="2">
                    <c:v>2.0059766842171562</c:v>
                  </c:pt>
                  <c:pt idx="3">
                    <c:v>0</c:v>
                  </c:pt>
                  <c:pt idx="4">
                    <c:v>0.5014941710542891</c:v>
                  </c:pt>
                  <c:pt idx="5">
                    <c:v>1.0029883421085781</c:v>
                  </c:pt>
                  <c:pt idx="6">
                    <c:v>0</c:v>
                  </c:pt>
                </c:numCache>
              </c:numRef>
            </c:plus>
            <c:minus>
              <c:numRef>
                <c:f>'incidence - infect leaves tree'!$I$4:$I$10</c:f>
                <c:numCache>
                  <c:ptCount val="7"/>
                  <c:pt idx="0">
                    <c:v>1.0029883421085781</c:v>
                  </c:pt>
                  <c:pt idx="1">
                    <c:v>0</c:v>
                  </c:pt>
                  <c:pt idx="2">
                    <c:v>2.0059766842171562</c:v>
                  </c:pt>
                  <c:pt idx="3">
                    <c:v>0</c:v>
                  </c:pt>
                  <c:pt idx="4">
                    <c:v>0.5014941710542891</c:v>
                  </c:pt>
                  <c:pt idx="5">
                    <c:v>1.0029883421085781</c:v>
                  </c:pt>
                  <c:pt idx="6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multiLvlStrRef>
              <c:f>'incidence - infect leaves tree'!$B$4:$C$10</c:f>
              <c:multiLvlStrCache/>
            </c:multiLvlStrRef>
          </c:cat>
          <c:val>
            <c:numRef>
              <c:f>'incidence - infect leaves tree'!$G$4:$G$10</c:f>
              <c:numCache/>
            </c:numRef>
          </c:val>
        </c:ser>
        <c:axId val="20942921"/>
        <c:axId val="54268562"/>
      </c:barChart>
      <c:catAx>
        <c:axId val="2094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68562"/>
        <c:crosses val="autoZero"/>
        <c:auto val="1"/>
        <c:lblOffset val="100"/>
        <c:tickLblSkip val="1"/>
        <c:noMultiLvlLbl val="0"/>
      </c:catAx>
      <c:valAx>
        <c:axId val="5426856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429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Apple Scab (black spot) potted tree assay - average number of lesions/tree on 24/5/04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"/>
          <c:w val="1"/>
          <c:h val="0.91"/>
        </c:manualLayout>
      </c:layout>
      <c:barChart>
        <c:barDir val="col"/>
        <c:grouping val="clustered"/>
        <c:varyColors val="1"/>
        <c:ser>
          <c:idx val="3"/>
          <c:order val="0"/>
          <c:tx>
            <c:strRef>
              <c:f>'severity - lesions per tree'!$F$3</c:f>
              <c:strCache>
                <c:ptCount val="1"/>
                <c:pt idx="0">
                  <c:v>Average of Incidence (%)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'severity - lesions per tree'!$H$4:$H$10</c:f>
                <c:numCache>
                  <c:ptCount val="7"/>
                  <c:pt idx="0">
                    <c:v>3.5104591973800234</c:v>
                  </c:pt>
                  <c:pt idx="1">
                    <c:v>0</c:v>
                  </c:pt>
                  <c:pt idx="2">
                    <c:v>20.059766842171562</c:v>
                  </c:pt>
                  <c:pt idx="3">
                    <c:v>2.0059766842171562</c:v>
                  </c:pt>
                  <c:pt idx="4">
                    <c:v>1.0029883421085781</c:v>
                  </c:pt>
                  <c:pt idx="5">
                    <c:v>1.0029883421085781</c:v>
                  </c:pt>
                  <c:pt idx="6">
                    <c:v>0</c:v>
                  </c:pt>
                </c:numCache>
              </c:numRef>
            </c:plus>
            <c:minus>
              <c:numRef>
                <c:f>'severity - lesions per tree'!$H$4:$H$10</c:f>
                <c:numCache>
                  <c:ptCount val="7"/>
                  <c:pt idx="0">
                    <c:v>3.5104591973800234</c:v>
                  </c:pt>
                  <c:pt idx="1">
                    <c:v>0</c:v>
                  </c:pt>
                  <c:pt idx="2">
                    <c:v>20.059766842171562</c:v>
                  </c:pt>
                  <c:pt idx="3">
                    <c:v>2.0059766842171562</c:v>
                  </c:pt>
                  <c:pt idx="4">
                    <c:v>1.0029883421085781</c:v>
                  </c:pt>
                  <c:pt idx="5">
                    <c:v>1.0029883421085781</c:v>
                  </c:pt>
                  <c:pt idx="6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multiLvlStrRef>
              <c:f>'severity - lesions per tree'!$A$4:$B$10</c:f>
              <c:multiLvlStrCache/>
            </c:multiLvlStrRef>
          </c:cat>
          <c:val>
            <c:numRef>
              <c:f>'severity - lesions per tree'!$F$4:$F$10</c:f>
              <c:numCache/>
            </c:numRef>
          </c:val>
        </c:ser>
        <c:axId val="18655011"/>
        <c:axId val="33677372"/>
      </c:bar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3677372"/>
        <c:crosses val="autoZero"/>
        <c:auto val="1"/>
        <c:lblOffset val="100"/>
        <c:tickLblSkip val="1"/>
        <c:noMultiLvlLbl val="0"/>
      </c:catAx>
      <c:valAx>
        <c:axId val="3367737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18655011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523875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171450"/>
        <a:ext cx="87344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266700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0679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17</xdr:col>
      <xdr:colOff>104775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0" y="76200"/>
        <a:ext cx="100488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wdfs01\homedata$\A-GRAPE.NEW\Grochem\2002-2003\1st%20and%20second%20assess%20grap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uit PM pivot"/>
      <sheetName val="canopy PM"/>
      <sheetName val="efficacy all rots graph"/>
      <sheetName val="efficacy bot3 graph"/>
      <sheetName val="efficacy sourgraph"/>
      <sheetName val="bot3 crop"/>
      <sheetName val="bot3&amp;sour crop"/>
      <sheetName val="bot2 crop"/>
      <sheetName val="bot1 crop"/>
      <sheetName val="bot3 incid"/>
      <sheetName val="bot2 incidence"/>
      <sheetName val="bot1 incidence"/>
      <sheetName val="bot3&amp; sour incid"/>
      <sheetName val="infections"/>
      <sheetName val="botrytis2"/>
      <sheetName val="botrytis 3"/>
      <sheetName val="botrytis&amp; sour"/>
      <sheetName val="sour rot"/>
      <sheetName val="sour efficacy"/>
      <sheetName val="bot3 efficacy"/>
      <sheetName val="bot&amp;sour efficac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="75" zoomScaleNormal="75" zoomScalePageLayoutView="0" workbookViewId="0" topLeftCell="A1">
      <selection activeCell="H45" sqref="H45"/>
    </sheetView>
  </sheetViews>
  <sheetFormatPr defaultColWidth="9.140625" defaultRowHeight="12.75"/>
  <cols>
    <col min="2" max="2" width="31.7109375" style="0" customWidth="1"/>
  </cols>
  <sheetData>
    <row r="1" ht="12.75">
      <c r="B1" t="s">
        <v>17</v>
      </c>
    </row>
    <row r="2" ht="12.75">
      <c r="C2" t="s">
        <v>18</v>
      </c>
    </row>
    <row r="6" spans="1:4" ht="12.75">
      <c r="A6" s="27" t="s">
        <v>19</v>
      </c>
      <c r="C6" t="s">
        <v>21</v>
      </c>
      <c r="D6" t="s">
        <v>20</v>
      </c>
    </row>
    <row r="7" ht="12.75">
      <c r="A7" s="27"/>
    </row>
    <row r="8" spans="1:4" ht="13.5" thickBot="1">
      <c r="A8" s="27">
        <v>13</v>
      </c>
      <c r="B8" s="29" t="s">
        <v>22</v>
      </c>
      <c r="C8" s="33">
        <v>86</v>
      </c>
      <c r="D8" s="33">
        <v>4</v>
      </c>
    </row>
    <row r="9" spans="1:4" ht="12.75">
      <c r="A9" s="27">
        <v>9</v>
      </c>
      <c r="B9" s="28" t="s">
        <v>26</v>
      </c>
      <c r="C9" s="33">
        <v>66</v>
      </c>
      <c r="D9" s="33">
        <v>4</v>
      </c>
    </row>
    <row r="10" spans="1:4" ht="13.5" thickBot="1">
      <c r="A10" s="27">
        <v>11</v>
      </c>
      <c r="B10" s="12" t="s">
        <v>27</v>
      </c>
      <c r="C10" s="33">
        <v>0</v>
      </c>
      <c r="D10" s="33">
        <v>0</v>
      </c>
    </row>
    <row r="11" spans="1:4" ht="13.5" thickBot="1">
      <c r="A11" s="27">
        <v>12</v>
      </c>
      <c r="B11" s="20" t="s">
        <v>28</v>
      </c>
      <c r="C11" s="33">
        <v>0</v>
      </c>
      <c r="D11" s="33">
        <v>0</v>
      </c>
    </row>
  </sheetData>
  <sheetProtection/>
  <printOptions horizontalCentered="1" verticalCentered="1"/>
  <pageMargins left="0.5905511811023623" right="0.2362204724409449" top="0.6692913385826772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2"/>
  <sheetViews>
    <sheetView zoomScale="75" zoomScaleNormal="75" zoomScalePageLayoutView="0" workbookViewId="0" topLeftCell="A1">
      <selection activeCell="K41" sqref="K41"/>
    </sheetView>
  </sheetViews>
  <sheetFormatPr defaultColWidth="9.140625" defaultRowHeight="12.75"/>
  <cols>
    <col min="2" max="2" width="22.28125" style="0" bestFit="1" customWidth="1"/>
    <col min="3" max="3" width="22.28125" style="6" customWidth="1"/>
    <col min="4" max="6" width="6.00390625" style="0" customWidth="1"/>
    <col min="7" max="7" width="9.28125" style="0" customWidth="1"/>
    <col min="8" max="46" width="6.00390625" style="0" customWidth="1"/>
    <col min="47" max="47" width="10.28125" style="0" bestFit="1" customWidth="1"/>
  </cols>
  <sheetData>
    <row r="3" spans="2:9" ht="13.5" thickBot="1">
      <c r="B3" s="1" t="s">
        <v>0</v>
      </c>
      <c r="C3" s="22"/>
      <c r="D3" s="3" t="s">
        <v>1</v>
      </c>
      <c r="E3" t="s">
        <v>2</v>
      </c>
      <c r="F3">
        <v>3</v>
      </c>
      <c r="G3" s="1" t="s">
        <v>3</v>
      </c>
      <c r="H3" s="4" t="s">
        <v>4</v>
      </c>
      <c r="I3" s="4">
        <f>SQRT(2)</f>
        <v>1.4142135623730951</v>
      </c>
    </row>
    <row r="4" spans="1:9" ht="13.5" thickBot="1">
      <c r="A4">
        <v>23</v>
      </c>
      <c r="B4" s="14" t="s">
        <v>10</v>
      </c>
      <c r="C4" s="6" t="s">
        <v>23</v>
      </c>
      <c r="D4" s="16">
        <v>6</v>
      </c>
      <c r="E4" s="17">
        <v>4</v>
      </c>
      <c r="F4" s="18">
        <v>5</v>
      </c>
      <c r="G4" s="9">
        <f aca="true" t="shared" si="0" ref="G4:G10">F4</f>
        <v>5</v>
      </c>
      <c r="H4" s="10">
        <f aca="true" t="shared" si="1" ref="H4:H10">STDEV(D4:E4)</f>
        <v>1.4142135623730951</v>
      </c>
      <c r="I4" s="11">
        <f aca="true" t="shared" si="2" ref="I4:I10">H4/1.41</f>
        <v>1.0029883421085781</v>
      </c>
    </row>
    <row r="5" spans="1:9" ht="13.5" thickBot="1">
      <c r="A5">
        <v>24</v>
      </c>
      <c r="B5" s="14"/>
      <c r="C5" s="15" t="s">
        <v>11</v>
      </c>
      <c r="D5" s="7">
        <v>0</v>
      </c>
      <c r="E5" s="8">
        <v>0</v>
      </c>
      <c r="F5" s="9">
        <v>0</v>
      </c>
      <c r="G5" s="9">
        <f t="shared" si="0"/>
        <v>0</v>
      </c>
      <c r="H5" s="10">
        <f t="shared" si="1"/>
        <v>0</v>
      </c>
      <c r="I5" s="11">
        <f t="shared" si="2"/>
        <v>0</v>
      </c>
    </row>
    <row r="6" spans="1:9" ht="13.5" thickBot="1">
      <c r="A6">
        <v>18</v>
      </c>
      <c r="B6" s="19" t="s">
        <v>5</v>
      </c>
      <c r="C6" s="6" t="s">
        <v>13</v>
      </c>
      <c r="D6" s="7">
        <v>0</v>
      </c>
      <c r="E6" s="8">
        <v>4</v>
      </c>
      <c r="F6" s="9">
        <v>2</v>
      </c>
      <c r="G6" s="9">
        <f t="shared" si="0"/>
        <v>2</v>
      </c>
      <c r="H6" s="10">
        <f t="shared" si="1"/>
        <v>2.8284271247461903</v>
      </c>
      <c r="I6" s="11">
        <f t="shared" si="2"/>
        <v>2.0059766842171562</v>
      </c>
    </row>
    <row r="7" spans="1:9" ht="13.5" thickBot="1">
      <c r="A7">
        <v>19</v>
      </c>
      <c r="B7" s="19"/>
      <c r="C7" s="6" t="s">
        <v>6</v>
      </c>
      <c r="D7" s="7">
        <v>1</v>
      </c>
      <c r="E7" s="8">
        <v>1</v>
      </c>
      <c r="F7" s="9">
        <v>1</v>
      </c>
      <c r="G7" s="9">
        <f t="shared" si="0"/>
        <v>1</v>
      </c>
      <c r="H7" s="10">
        <f t="shared" si="1"/>
        <v>0</v>
      </c>
      <c r="I7" s="11">
        <f t="shared" si="2"/>
        <v>0</v>
      </c>
    </row>
    <row r="8" spans="1:9" ht="13.5" thickBot="1">
      <c r="A8">
        <v>20</v>
      </c>
      <c r="B8" s="32" t="s">
        <v>25</v>
      </c>
      <c r="C8" s="31" t="s">
        <v>7</v>
      </c>
      <c r="D8" s="7">
        <v>0</v>
      </c>
      <c r="E8" s="8">
        <v>1</v>
      </c>
      <c r="F8" s="9">
        <v>0.5</v>
      </c>
      <c r="G8" s="9">
        <f t="shared" si="0"/>
        <v>0.5</v>
      </c>
      <c r="H8" s="10">
        <f t="shared" si="1"/>
        <v>0.7071067811865476</v>
      </c>
      <c r="I8" s="11">
        <f t="shared" si="2"/>
        <v>0.5014941710542891</v>
      </c>
    </row>
    <row r="9" spans="1:9" ht="13.5" thickBot="1">
      <c r="A9">
        <v>21</v>
      </c>
      <c r="B9" s="32"/>
      <c r="C9" s="31" t="s">
        <v>8</v>
      </c>
      <c r="D9" s="7">
        <v>1</v>
      </c>
      <c r="E9" s="8">
        <v>3</v>
      </c>
      <c r="F9" s="9">
        <v>2</v>
      </c>
      <c r="G9" s="9">
        <f t="shared" si="0"/>
        <v>2</v>
      </c>
      <c r="H9" s="10">
        <f t="shared" si="1"/>
        <v>1.4142135623730951</v>
      </c>
      <c r="I9" s="11">
        <f t="shared" si="2"/>
        <v>1.0029883421085781</v>
      </c>
    </row>
    <row r="10" spans="1:9" ht="13.5" thickBot="1">
      <c r="A10">
        <v>22</v>
      </c>
      <c r="B10" t="s">
        <v>24</v>
      </c>
      <c r="C10" s="20" t="s">
        <v>9</v>
      </c>
      <c r="D10" s="7">
        <v>0</v>
      </c>
      <c r="E10" s="8">
        <v>0</v>
      </c>
      <c r="F10" s="9">
        <v>0</v>
      </c>
      <c r="G10" s="9">
        <f t="shared" si="0"/>
        <v>0</v>
      </c>
      <c r="H10" s="10">
        <f t="shared" si="1"/>
        <v>0</v>
      </c>
      <c r="I10" s="11">
        <f t="shared" si="2"/>
        <v>0</v>
      </c>
    </row>
    <row r="40" ht="13.5" thickBot="1"/>
    <row r="41" spans="11:15" ht="15.75" thickBot="1">
      <c r="K41" s="24" t="s">
        <v>14</v>
      </c>
      <c r="L41" s="23"/>
      <c r="M41" s="25"/>
      <c r="N41" s="25">
        <v>2.3</v>
      </c>
      <c r="O41" s="23"/>
    </row>
    <row r="42" spans="11:15" ht="15">
      <c r="K42" s="23"/>
      <c r="L42" s="23"/>
      <c r="M42" s="23"/>
      <c r="N42" s="23" t="s">
        <v>16</v>
      </c>
      <c r="O42" s="23"/>
    </row>
  </sheetData>
  <sheetProtection/>
  <printOptions/>
  <pageMargins left="0.75" right="0.44" top="0.76" bottom="0.55" header="0.5" footer="0.5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5"/>
  <sheetViews>
    <sheetView zoomScale="75" zoomScaleNormal="75" zoomScalePageLayoutView="0" workbookViewId="0" topLeftCell="A1">
      <selection activeCell="V25" sqref="V25"/>
    </sheetView>
  </sheetViews>
  <sheetFormatPr defaultColWidth="9.140625" defaultRowHeight="12.75"/>
  <cols>
    <col min="1" max="1" width="22.28125" style="0" bestFit="1" customWidth="1"/>
    <col min="2" max="2" width="22.28125" style="0" customWidth="1"/>
    <col min="3" max="8" width="8.421875" style="0" customWidth="1"/>
    <col min="9" max="45" width="6.00390625" style="0" customWidth="1"/>
    <col min="46" max="46" width="10.28125" style="0" bestFit="1" customWidth="1"/>
  </cols>
  <sheetData>
    <row r="3" spans="1:8" ht="13.5" thickBot="1">
      <c r="A3" s="1" t="s">
        <v>0</v>
      </c>
      <c r="B3" s="2"/>
      <c r="C3" s="3" t="s">
        <v>1</v>
      </c>
      <c r="D3" t="s">
        <v>2</v>
      </c>
      <c r="E3">
        <v>3</v>
      </c>
      <c r="F3" s="1" t="s">
        <v>3</v>
      </c>
      <c r="G3" s="4" t="s">
        <v>4</v>
      </c>
      <c r="H3" s="4">
        <f>SQRT(2)</f>
        <v>1.4142135623730951</v>
      </c>
    </row>
    <row r="4" spans="1:8" ht="13.5" thickBot="1">
      <c r="A4" s="21" t="s">
        <v>10</v>
      </c>
      <c r="B4" s="6" t="s">
        <v>23</v>
      </c>
      <c r="C4" s="7">
        <v>24</v>
      </c>
      <c r="D4" s="8">
        <v>17</v>
      </c>
      <c r="E4" s="9">
        <v>20.5</v>
      </c>
      <c r="F4" s="9">
        <f aca="true" t="shared" si="0" ref="F4:F10">E4</f>
        <v>20.5</v>
      </c>
      <c r="G4" s="10">
        <f aca="true" t="shared" si="1" ref="G4:G10">STDEV(C4:D4)</f>
        <v>4.949747468305833</v>
      </c>
      <c r="H4" s="11">
        <f aca="true" t="shared" si="2" ref="H4:H10">G4/1.41</f>
        <v>3.5104591973800234</v>
      </c>
    </row>
    <row r="5" spans="1:8" ht="13.5" thickBot="1">
      <c r="A5" s="14"/>
      <c r="B5" s="15" t="s">
        <v>11</v>
      </c>
      <c r="C5" s="7">
        <v>0</v>
      </c>
      <c r="D5" s="8">
        <v>0</v>
      </c>
      <c r="E5" s="9">
        <v>0</v>
      </c>
      <c r="F5" s="9">
        <f>E5</f>
        <v>0</v>
      </c>
      <c r="G5" s="10">
        <f>STDEV(C5:D5)</f>
        <v>0</v>
      </c>
      <c r="H5" s="11">
        <f>G5/1.41</f>
        <v>0</v>
      </c>
    </row>
    <row r="6" spans="1:8" ht="13.5" thickBot="1">
      <c r="A6" s="19" t="s">
        <v>5</v>
      </c>
      <c r="B6" s="6" t="s">
        <v>13</v>
      </c>
      <c r="C6" s="7">
        <v>0</v>
      </c>
      <c r="D6" s="8">
        <v>40</v>
      </c>
      <c r="E6" s="9">
        <v>20</v>
      </c>
      <c r="F6" s="9">
        <f t="shared" si="0"/>
        <v>20</v>
      </c>
      <c r="G6" s="10">
        <f t="shared" si="1"/>
        <v>28.284271247461902</v>
      </c>
      <c r="H6" s="11">
        <f t="shared" si="2"/>
        <v>20.059766842171562</v>
      </c>
    </row>
    <row r="7" spans="1:8" ht="13.5" thickBot="1">
      <c r="A7" s="5"/>
      <c r="B7" s="6" t="s">
        <v>6</v>
      </c>
      <c r="C7" s="7">
        <v>4</v>
      </c>
      <c r="D7" s="8">
        <v>8</v>
      </c>
      <c r="E7" s="9">
        <v>6</v>
      </c>
      <c r="F7" s="9">
        <f t="shared" si="0"/>
        <v>6</v>
      </c>
      <c r="G7" s="10">
        <f t="shared" si="1"/>
        <v>2.8284271247461903</v>
      </c>
      <c r="H7" s="11">
        <f t="shared" si="2"/>
        <v>2.0059766842171562</v>
      </c>
    </row>
    <row r="8" spans="1:8" ht="13.5" thickBot="1">
      <c r="A8" s="30" t="s">
        <v>25</v>
      </c>
      <c r="B8" s="31" t="s">
        <v>7</v>
      </c>
      <c r="C8" s="7">
        <v>0</v>
      </c>
      <c r="D8" s="8">
        <v>2</v>
      </c>
      <c r="E8" s="9">
        <v>1</v>
      </c>
      <c r="F8" s="9">
        <f>E8</f>
        <v>1</v>
      </c>
      <c r="G8" s="10">
        <f>STDEV(C8:D8)</f>
        <v>1.4142135623730951</v>
      </c>
      <c r="H8" s="11">
        <f>G8/1.41</f>
        <v>1.0029883421085781</v>
      </c>
    </row>
    <row r="9" spans="1:8" ht="13.5" thickBot="1">
      <c r="A9" s="30"/>
      <c r="B9" s="31" t="s">
        <v>8</v>
      </c>
      <c r="C9" s="7">
        <v>5</v>
      </c>
      <c r="D9" s="8">
        <v>3</v>
      </c>
      <c r="E9" s="9">
        <v>4</v>
      </c>
      <c r="F9" s="9">
        <f t="shared" si="0"/>
        <v>4</v>
      </c>
      <c r="G9" s="10">
        <f t="shared" si="1"/>
        <v>1.4142135623730951</v>
      </c>
      <c r="H9" s="11">
        <f t="shared" si="2"/>
        <v>1.0029883421085781</v>
      </c>
    </row>
    <row r="10" spans="1:8" ht="13.5" thickBot="1">
      <c r="A10" s="20" t="s">
        <v>12</v>
      </c>
      <c r="B10" s="13"/>
      <c r="C10" s="7">
        <v>0</v>
      </c>
      <c r="D10" s="8">
        <v>0</v>
      </c>
      <c r="E10" s="9">
        <v>0</v>
      </c>
      <c r="F10" s="9">
        <f t="shared" si="0"/>
        <v>0</v>
      </c>
      <c r="G10" s="10">
        <f t="shared" si="1"/>
        <v>0</v>
      </c>
      <c r="H10" s="11">
        <f t="shared" si="2"/>
        <v>0</v>
      </c>
    </row>
    <row r="32" ht="13.5" thickBot="1"/>
    <row r="33" spans="8:11" ht="15.75" thickBot="1">
      <c r="H33" s="24" t="s">
        <v>14</v>
      </c>
      <c r="I33" s="25"/>
      <c r="J33" s="25">
        <v>12.4</v>
      </c>
      <c r="K33" s="26"/>
    </row>
    <row r="34" spans="8:11" ht="15">
      <c r="H34" s="23"/>
      <c r="I34" s="23"/>
      <c r="J34" s="23" t="s">
        <v>15</v>
      </c>
      <c r="K34" s="23"/>
    </row>
    <row r="35" spans="8:11" ht="15">
      <c r="H35" s="23"/>
      <c r="I35" s="23"/>
      <c r="J35" s="23"/>
      <c r="K35" s="23"/>
    </row>
  </sheetData>
  <sheetProtection/>
  <printOptions/>
  <pageMargins left="0.75" right="0.55" top="0.64" bottom="0.6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Wood</dc:creator>
  <cp:keywords/>
  <dc:description/>
  <cp:lastModifiedBy>hrhpnw</cp:lastModifiedBy>
  <cp:lastPrinted>2009-05-05T01:38:00Z</cp:lastPrinted>
  <dcterms:created xsi:type="dcterms:W3CDTF">2004-05-30T22:52:22Z</dcterms:created>
  <dcterms:modified xsi:type="dcterms:W3CDTF">2010-10-14T23:52:49Z</dcterms:modified>
  <cp:category/>
  <cp:version/>
  <cp:contentType/>
  <cp:contentStatus/>
</cp:coreProperties>
</file>